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30" windowWidth="17520" windowHeight="10290"/>
  </bookViews>
  <sheets>
    <sheet name="Totaloversigt" sheetId="1" r:id="rId1"/>
    <sheet name="Demografi ændr. 914" sheetId="6" r:id="rId2"/>
    <sheet name="Ændr. i forudsætn. 910" sheetId="5" r:id="rId3"/>
    <sheet name="Lovændringer 908" sheetId="4" r:id="rId4"/>
    <sheet name="Tidl. politiske beslutn. 906" sheetId="2" r:id="rId5"/>
    <sheet name="Øvrige ændringer 907" sheetId="3" r:id="rId6"/>
    <sheet name="Flytning mellem udvalg 909" sheetId="8" r:id="rId7"/>
    <sheet name="Ark1" sheetId="7" r:id="rId8"/>
  </sheets>
  <definedNames>
    <definedName name="_xlnm.Print_Titles" localSheetId="4">'Tidl. politiske beslutn. 906'!$5:$5</definedName>
  </definedNames>
  <calcPr calcId="152511"/>
</workbook>
</file>

<file path=xl/calcChain.xml><?xml version="1.0" encoding="utf-8"?>
<calcChain xmlns="http://schemas.openxmlformats.org/spreadsheetml/2006/main">
  <c r="E20" i="2" l="1"/>
  <c r="F20" i="2"/>
  <c r="G20" i="2"/>
  <c r="D20" i="2"/>
  <c r="G14" i="4"/>
  <c r="F14" i="4"/>
  <c r="E14" i="4"/>
  <c r="D14" i="4"/>
  <c r="E12" i="5" l="1"/>
  <c r="F12" i="5"/>
  <c r="G12" i="5"/>
  <c r="D12" i="5"/>
  <c r="F13" i="8" l="1"/>
  <c r="G13" i="8"/>
  <c r="E13" i="8"/>
  <c r="D13" i="8"/>
  <c r="F11" i="1" l="1"/>
  <c r="E11" i="1"/>
  <c r="D11" i="1"/>
  <c r="C11" i="1"/>
  <c r="F10" i="1" l="1"/>
  <c r="E10" i="1"/>
  <c r="D10" i="1"/>
  <c r="C10" i="1"/>
  <c r="F7" i="1"/>
  <c r="E7" i="1"/>
  <c r="D7" i="1"/>
  <c r="C7" i="1"/>
  <c r="F9" i="1" l="1"/>
  <c r="E9" i="1"/>
  <c r="D9" i="1"/>
  <c r="C9" i="1"/>
  <c r="F8" i="1"/>
  <c r="E8" i="1"/>
  <c r="D8" i="1"/>
  <c r="C8" i="1"/>
  <c r="C6" i="1"/>
  <c r="D6" i="1"/>
  <c r="E6" i="1"/>
  <c r="F6" i="1"/>
  <c r="F12" i="1" l="1"/>
  <c r="D12" i="1"/>
  <c r="E12" i="1"/>
  <c r="C12" i="1"/>
</calcChain>
</file>

<file path=xl/sharedStrings.xml><?xml version="1.0" encoding="utf-8"?>
<sst xmlns="http://schemas.openxmlformats.org/spreadsheetml/2006/main" count="105" uniqueCount="51">
  <si>
    <t>Tekst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</si>
  <si>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</si>
  <si>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</si>
  <si>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</si>
  <si>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</si>
  <si>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</si>
  <si>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</si>
  <si>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</si>
  <si>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</si>
  <si>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</si>
  <si>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</si>
  <si>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</si>
  <si>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</si>
  <si>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</si>
  <si>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</si>
  <si>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</si>
  <si>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</si>
  <si>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</si>
  <si>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Social og Sundhed</t>
  </si>
  <si>
    <t>Ændringer i 2019</t>
  </si>
  <si>
    <t>Ændringer i 2020</t>
  </si>
  <si>
    <t>Flytning mellem udvalg</t>
  </si>
  <si>
    <t>Flytning af budgetbeløb mellem udvalg</t>
  </si>
  <si>
    <t>(ændringer i forhold til budget 2017 i hele kroner + = merudgifter)</t>
  </si>
  <si>
    <t>Budget
2017</t>
  </si>
  <si>
    <t>Ændringer i 2021</t>
  </si>
  <si>
    <t>Kompetenceløft - handleplan vedr. den ældre medicinske patient</t>
  </si>
  <si>
    <t>Styrket akutfunktion i sygeplejen</t>
  </si>
  <si>
    <t>Kommunal medfinansiering af fælles medicinkort</t>
  </si>
  <si>
    <t>Initiativer vedr. kronikere og lungesatsning</t>
  </si>
  <si>
    <t>Tværgående ungeindsats</t>
  </si>
  <si>
    <t>Implementering af fællessprog III</t>
  </si>
  <si>
    <t>Screening for tyk- og endetarmskræft</t>
  </si>
  <si>
    <t>Ændring af sundhedsloven og lov om social tilsyn</t>
  </si>
  <si>
    <t>Styrket rehabilitering af kræft-patienter - ophører pr. 2018</t>
  </si>
  <si>
    <t>Udvidelse af budgettet til kropsbårne hjælpemidler. Som følge af stigende efterspørgsel</t>
  </si>
  <si>
    <t>Merudgifter til botilbud for voksne, blandt andet som følge af udvidelse af botilbuddet i Ølgod</t>
  </si>
  <si>
    <t>Parkering til sygeplejen i Tistrup</t>
  </si>
  <si>
    <t>Demografi og omstillingspuljen</t>
  </si>
  <si>
    <t>Bostøtte §85, for at reducere ventetiden</t>
  </si>
  <si>
    <t>Behandling af klagesager i patientsikkerhedsstyrelsen</t>
  </si>
  <si>
    <t>Lønbudget ifm. organisationsændring flyttet til økonomiudvalget</t>
  </si>
  <si>
    <t>Reduktion vedr. energibesparende foranstaltninger. Flyttet til Økonomiudvalget</t>
  </si>
  <si>
    <t>Besparelse kopimaskiner - flyttet til Økonomiudvalget</t>
  </si>
  <si>
    <t>Rettelse vedr. uddannelsesbudget - flyttet til Økonomiudvalget</t>
  </si>
  <si>
    <t xml:space="preserve">Nr. </t>
  </si>
  <si>
    <t>4 ekstra pladser til specialiseret genoptræning, Lunden - driftsudgifter</t>
  </si>
  <si>
    <t>4 ekstra pladser til specialiseret genoptræning, Lunden - takstindtægter</t>
  </si>
  <si>
    <t>4 ekstra pladser til længerevarende ophold, Lunden - driftsudgifter</t>
  </si>
  <si>
    <t>4 ekstra pladser til længerevarende ophold, Lunden - takstindtægter</t>
  </si>
  <si>
    <t>Tilretning af budget på det specialiserede område, hvor der skal være 0-løsninger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</si>
</sst>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0\ 00\ 000\-0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23" applyNumberFormat="0" applyFill="0" applyAlignment="0" applyProtection="0"/>
    <xf numFmtId="0" fontId="8" fillId="0" borderId="24" applyNumberFormat="0" applyFill="0" applyAlignment="0" applyProtection="0"/>
    <xf numFmtId="0" fontId="9" fillId="0" borderId="2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6" applyNumberFormat="0" applyAlignment="0" applyProtection="0"/>
    <xf numFmtId="0" fontId="14" fillId="7" borderId="27" applyNumberFormat="0" applyAlignment="0" applyProtection="0"/>
    <xf numFmtId="0" fontId="15" fillId="7" borderId="26" applyNumberFormat="0" applyAlignment="0" applyProtection="0"/>
    <xf numFmtId="0" fontId="16" fillId="0" borderId="28" applyNumberFormat="0" applyFill="0" applyAlignment="0" applyProtection="0"/>
    <xf numFmtId="0" fontId="17" fillId="8" borderId="29" applyNumberFormat="0" applyAlignment="0" applyProtection="0"/>
    <xf numFmtId="0" fontId="18" fillId="0" borderId="0" applyNumberFormat="0" applyFill="0" applyBorder="0" applyAlignment="0" applyProtection="0"/>
    <xf numFmtId="0" fontId="6" fillId="9" borderId="3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wrapText="1"/>
    </xf>
    <xf numFmtId="0" fontId="0" fillId="0" borderId="1" xfId="0" applyBorder="1" applyAlignment="1"/>
    <xf numFmtId="0" fontId="3" fillId="0" borderId="8" xfId="0" applyFont="1" applyBorder="1"/>
    <xf numFmtId="0" fontId="3" fillId="2" borderId="19" xfId="0" applyFont="1" applyFill="1" applyBorder="1" applyAlignment="1">
      <alignment horizontal="center" wrapText="1"/>
    </xf>
    <xf numFmtId="0" fontId="3" fillId="0" borderId="21" xfId="0" applyFont="1" applyBorder="1"/>
    <xf numFmtId="0" fontId="3" fillId="0" borderId="12" xfId="0" applyFont="1" applyBorder="1"/>
    <xf numFmtId="0" fontId="3" fillId="2" borderId="22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3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/>
    </xf>
    <xf numFmtId="0" fontId="0" fillId="0" borderId="0" xfId="0" applyFont="1"/>
    <xf numFmtId="3" fontId="5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5" fillId="0" borderId="20" xfId="0" applyFont="1" applyBorder="1" applyAlignment="1">
      <alignment vertical="top" wrapText="1"/>
    </xf>
    <xf numFmtId="0" fontId="2" fillId="0" borderId="0" xfId="0" applyFont="1"/>
    <xf numFmtId="165" fontId="23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2" borderId="3" xfId="0" applyNumberFormat="1" applyFont="1" applyFill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66" fontId="5" fillId="0" borderId="1" xfId="87" applyNumberFormat="1" applyFont="1" applyFill="1" applyBorder="1" applyAlignment="1">
      <alignment horizontal="right"/>
    </xf>
    <xf numFmtId="166" fontId="5" fillId="0" borderId="1" xfId="87" applyNumberFormat="1" applyFont="1" applyFill="1" applyBorder="1" applyAlignment="1">
      <alignment horizontal="right" wrapText="1"/>
    </xf>
    <xf numFmtId="3" fontId="5" fillId="0" borderId="8" xfId="0" applyNumberFormat="1" applyFont="1" applyBorder="1" applyAlignment="1">
      <alignment wrapText="1"/>
    </xf>
    <xf numFmtId="3" fontId="3" fillId="0" borderId="8" xfId="0" applyNumberFormat="1" applyFont="1" applyFill="1" applyBorder="1" applyAlignment="1">
      <alignment vertical="center"/>
    </xf>
    <xf numFmtId="0" fontId="24" fillId="0" borderId="1" xfId="0" applyFont="1" applyBorder="1" applyAlignment="1">
      <alignment wrapText="1"/>
    </xf>
    <xf numFmtId="1" fontId="24" fillId="0" borderId="8" xfId="0" applyNumberFormat="1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0" xfId="0" applyAlignment="1">
      <alignment wrapText="1"/>
    </xf>
    <xf numFmtId="0" fontId="3" fillId="2" borderId="20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8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" xfId="87" builtinId="3"/>
    <cellStyle name="Komma 2" xfId="2"/>
    <cellStyle name="Komma 2 2" xfId="48"/>
    <cellStyle name="Komma 2 2 2" xfId="52"/>
    <cellStyle name="Komma 2 2 2 2" xfId="67"/>
    <cellStyle name="Komma 2 2 2 2 2" xfId="84"/>
    <cellStyle name="Komma 2 2 2 3" xfId="75"/>
    <cellStyle name="Komma 2 2 2 4" xfId="60"/>
    <cellStyle name="Komma 2 2 3" xfId="63"/>
    <cellStyle name="Komma 2 2 3 2" xfId="80"/>
    <cellStyle name="Komma 2 2 4" xfId="71"/>
    <cellStyle name="Komma 2 3" xfId="50"/>
    <cellStyle name="Komma 2 3 2" xfId="65"/>
    <cellStyle name="Komma 2 3 2 2" xfId="82"/>
    <cellStyle name="Komma 2 3 3" xfId="73"/>
    <cellStyle name="Komma 2 3 4" xfId="59"/>
    <cellStyle name="Komma 2 4" xfId="49"/>
    <cellStyle name="Komma 2 4 2" xfId="54"/>
    <cellStyle name="Komma 2 4 2 2" xfId="77"/>
    <cellStyle name="Komma 2 4 3" xfId="64"/>
    <cellStyle name="Komma 2 4 3 2" xfId="81"/>
    <cellStyle name="Komma 2 4 4" xfId="72"/>
    <cellStyle name="Komma 2 4 5" xfId="58"/>
    <cellStyle name="Komma 2 5" xfId="61"/>
    <cellStyle name="Komma 2 5 2" xfId="78"/>
    <cellStyle name="Komma 2 6" xfId="70"/>
    <cellStyle name="Komma 2 7" xfId="57"/>
    <cellStyle name="Komma 2 8" xfId="47"/>
    <cellStyle name="Komma 2 9" xfId="43"/>
    <cellStyle name="Komma 3" xfId="53"/>
    <cellStyle name="Komma 3 2" xfId="68"/>
    <cellStyle name="Komma 3 2 2" xfId="85"/>
    <cellStyle name="Komma 3 3" xfId="76"/>
    <cellStyle name="Komma 4" xfId="51"/>
    <cellStyle name="Komma 4 2" xfId="66"/>
    <cellStyle name="Komma 4 2 2" xfId="83"/>
    <cellStyle name="Komma 4 3" xfId="74"/>
    <cellStyle name="Komma 5" xfId="62"/>
    <cellStyle name="Komma 5 2" xfId="79"/>
    <cellStyle name="Komma 6" xfId="69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6"/>
    <cellStyle name="Normal 2 2 2" xfId="56"/>
    <cellStyle name="Normal 2 3" xfId="55"/>
    <cellStyle name="Normal 2 4" xfId="45"/>
    <cellStyle name="Normal 3" xfId="44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6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/>
  </sheetViews>
  <sheetFormatPr defaultRowHeight="15" x14ac:dyDescent="0.25"/>
  <cols>
    <col min="1" max="1" width="48.85546875" customWidth="1"/>
    <col min="3" max="6" width="15.5703125" customWidth="1"/>
  </cols>
  <sheetData>
    <row r="1" spans="1:6" ht="15.75" thickBot="1" x14ac:dyDescent="0.3"/>
    <row r="2" spans="1:6" ht="40.700000000000003" customHeight="1" thickBot="1" x14ac:dyDescent="0.3">
      <c r="A2" s="84" t="s">
        <v>18</v>
      </c>
      <c r="B2" s="85"/>
      <c r="C2" s="85"/>
      <c r="D2" s="85"/>
      <c r="E2" s="85"/>
      <c r="F2" s="86"/>
    </row>
    <row r="3" spans="1:6" ht="32.85" customHeight="1" thickBot="1" x14ac:dyDescent="0.3">
      <c r="A3" s="87" t="s">
        <v>2</v>
      </c>
      <c r="B3" s="85"/>
      <c r="C3" s="85"/>
      <c r="D3" s="85"/>
      <c r="E3" s="85"/>
      <c r="F3" s="88"/>
    </row>
    <row r="4" spans="1:6" ht="24.2" customHeight="1" thickBot="1" x14ac:dyDescent="0.3">
      <c r="A4" s="10"/>
      <c r="B4" s="10"/>
      <c r="C4" s="89" t="s">
        <v>23</v>
      </c>
      <c r="D4" s="90"/>
      <c r="E4" s="90"/>
      <c r="F4" s="91"/>
    </row>
    <row r="5" spans="1:6" ht="43.35" customHeight="1" thickBot="1" x14ac:dyDescent="0.35">
      <c r="A5" s="5" t="s">
        <v>0</v>
      </c>
      <c r="B5" s="9"/>
      <c r="C5" s="6" t="s">
        <v>1</v>
      </c>
      <c r="D5" s="6" t="s">
        <v>19</v>
      </c>
      <c r="E5" s="6" t="s">
        <v>20</v>
      </c>
      <c r="F5" s="6" t="s">
        <v>25</v>
      </c>
    </row>
    <row r="6" spans="1:6" ht="41.85" customHeight="1" x14ac:dyDescent="0.25">
      <c r="A6" s="7" t="s">
        <v>8</v>
      </c>
      <c r="B6" s="8"/>
      <c r="C6" s="67">
        <f>+'Demografi ændr. 914'!D17</f>
        <v>0</v>
      </c>
      <c r="D6" s="67">
        <f>+'Demografi ændr. 914'!E17</f>
        <v>0</v>
      </c>
      <c r="E6" s="67">
        <f>+'Demografi ændr. 914'!F17</f>
        <v>0</v>
      </c>
      <c r="F6" s="67">
        <f>+'Demografi ændr. 914'!G17</f>
        <v>0</v>
      </c>
    </row>
    <row r="7" spans="1:6" ht="41.85" customHeight="1" x14ac:dyDescent="0.25">
      <c r="A7" s="1" t="s">
        <v>9</v>
      </c>
      <c r="B7" s="2"/>
      <c r="C7" s="32">
        <f>'Ændr. i forudsætn. 910'!D12</f>
        <v>0</v>
      </c>
      <c r="D7" s="32">
        <f>'Ændr. i forudsætn. 910'!E12</f>
        <v>0</v>
      </c>
      <c r="E7" s="32">
        <f>'Ændr. i forudsætn. 910'!F12</f>
        <v>0</v>
      </c>
      <c r="F7" s="32">
        <f>'Ændr. i forudsætn. 910'!G12</f>
        <v>0</v>
      </c>
    </row>
    <row r="8" spans="1:6" ht="32.1" customHeight="1" x14ac:dyDescent="0.25">
      <c r="A8" s="2" t="s">
        <v>4</v>
      </c>
      <c r="B8" s="2"/>
      <c r="C8" s="32">
        <f>+'Lovændringer 908'!D14</f>
        <v>666107</v>
      </c>
      <c r="D8" s="32">
        <f>+'Lovændringer 908'!E14</f>
        <v>561717</v>
      </c>
      <c r="E8" s="32">
        <f>+'Lovændringer 908'!F14</f>
        <v>561717</v>
      </c>
      <c r="F8" s="32">
        <f>+'Lovændringer 908'!G14</f>
        <v>561717</v>
      </c>
    </row>
    <row r="9" spans="1:6" ht="32.1" customHeight="1" x14ac:dyDescent="0.25">
      <c r="A9" s="2" t="s">
        <v>5</v>
      </c>
      <c r="B9" s="2"/>
      <c r="C9" s="32">
        <f>+'Tidl. politiske beslutn. 906'!D20</f>
        <v>4274339</v>
      </c>
      <c r="D9" s="32">
        <f>+'Tidl. politiske beslutn. 906'!E20</f>
        <v>7299578</v>
      </c>
      <c r="E9" s="32">
        <f>+'Tidl. politiske beslutn. 906'!F20</f>
        <v>7911158</v>
      </c>
      <c r="F9" s="32">
        <f>+'Tidl. politiske beslutn. 906'!G20</f>
        <v>7911158</v>
      </c>
    </row>
    <row r="10" spans="1:6" ht="32.1" customHeight="1" x14ac:dyDescent="0.25">
      <c r="A10" s="2" t="s">
        <v>6</v>
      </c>
      <c r="B10" s="2"/>
      <c r="C10" s="32">
        <f>'Øvrige ændringer 907'!D13</f>
        <v>0</v>
      </c>
      <c r="D10" s="32">
        <f>'Øvrige ændringer 907'!E13</f>
        <v>0</v>
      </c>
      <c r="E10" s="32">
        <f>'Øvrige ændringer 907'!F13</f>
        <v>0</v>
      </c>
      <c r="F10" s="32">
        <f>'Øvrige ændringer 907'!G13</f>
        <v>0</v>
      </c>
    </row>
    <row r="11" spans="1:6" ht="32.1" customHeight="1" thickBot="1" x14ac:dyDescent="0.3">
      <c r="A11" s="40" t="s">
        <v>21</v>
      </c>
      <c r="B11" s="40"/>
      <c r="C11" s="41">
        <f>+'Flytning mellem udvalg 909'!D13</f>
        <v>-436173</v>
      </c>
      <c r="D11" s="41">
        <f>+'Flytning mellem udvalg 909'!E13</f>
        <v>-436173</v>
      </c>
      <c r="E11" s="41">
        <f>+'Flytning mellem udvalg 909'!F13</f>
        <v>-436173</v>
      </c>
      <c r="F11" s="41">
        <f>+'Flytning mellem udvalg 909'!G13</f>
        <v>-436173</v>
      </c>
    </row>
    <row r="12" spans="1:6" ht="32.1" customHeight="1" thickBot="1" x14ac:dyDescent="0.3">
      <c r="A12" s="11" t="s">
        <v>7</v>
      </c>
      <c r="B12" s="11"/>
      <c r="C12" s="45">
        <f>SUM(C6:C11)</f>
        <v>4504273</v>
      </c>
      <c r="D12" s="45">
        <f t="shared" ref="D12:F12" si="0">SUM(D6:D11)</f>
        <v>7425122</v>
      </c>
      <c r="E12" s="45">
        <f t="shared" si="0"/>
        <v>8036702</v>
      </c>
      <c r="F12" s="45">
        <f t="shared" si="0"/>
        <v>8036702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2" sqref="A2:G2"/>
    </sheetView>
  </sheetViews>
  <sheetFormatPr defaultColWidth="8.5703125" defaultRowHeight="15" x14ac:dyDescent="0.25"/>
  <cols>
    <col min="1" max="1" width="6.28515625" customWidth="1"/>
    <col min="2" max="2" width="50.85546875" customWidth="1"/>
    <col min="3" max="3" width="13.5703125" customWidth="1"/>
    <col min="4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3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ht="17.25" x14ac:dyDescent="0.3">
      <c r="A6" s="12"/>
      <c r="B6" s="55"/>
      <c r="C6" s="17"/>
      <c r="D6" s="20"/>
      <c r="E6" s="21"/>
      <c r="F6" s="21"/>
      <c r="G6" s="21"/>
    </row>
    <row r="7" spans="1:7" ht="21" customHeight="1" x14ac:dyDescent="0.3">
      <c r="A7" s="13"/>
      <c r="B7" s="34"/>
      <c r="C7" s="18"/>
      <c r="D7" s="23"/>
      <c r="E7" s="24"/>
      <c r="F7" s="24"/>
      <c r="G7" s="24"/>
    </row>
    <row r="8" spans="1:7" ht="21" customHeight="1" x14ac:dyDescent="0.3">
      <c r="A8" s="13"/>
      <c r="B8" s="13"/>
      <c r="C8" s="18"/>
      <c r="D8" s="23"/>
      <c r="E8" s="24"/>
      <c r="F8" s="24"/>
      <c r="G8" s="24"/>
    </row>
    <row r="9" spans="1:7" ht="21" customHeight="1" x14ac:dyDescent="0.3">
      <c r="A9" s="13"/>
      <c r="B9" s="13"/>
      <c r="C9" s="18"/>
      <c r="D9" s="23"/>
      <c r="E9" s="24"/>
      <c r="F9" s="24"/>
      <c r="G9" s="24"/>
    </row>
    <row r="10" spans="1:7" ht="21" customHeight="1" x14ac:dyDescent="0.3">
      <c r="A10" s="13"/>
      <c r="B10" s="13"/>
      <c r="C10" s="18"/>
      <c r="D10" s="23"/>
      <c r="E10" s="24"/>
      <c r="F10" s="24"/>
      <c r="G10" s="24"/>
    </row>
    <row r="11" spans="1:7" ht="21" customHeight="1" x14ac:dyDescent="0.3">
      <c r="A11" s="13"/>
      <c r="B11" s="13"/>
      <c r="C11" s="18"/>
      <c r="D11" s="23"/>
      <c r="E11" s="24"/>
      <c r="F11" s="24"/>
      <c r="G11" s="24"/>
    </row>
    <row r="12" spans="1:7" ht="21" customHeight="1" x14ac:dyDescent="0.3">
      <c r="A12" s="13"/>
      <c r="B12" s="13"/>
      <c r="C12" s="18"/>
      <c r="D12" s="23"/>
      <c r="E12" s="24"/>
      <c r="F12" s="24"/>
      <c r="G12" s="24"/>
    </row>
    <row r="13" spans="1:7" ht="21" customHeight="1" x14ac:dyDescent="0.3">
      <c r="A13" s="13"/>
      <c r="B13" s="13"/>
      <c r="C13" s="18"/>
      <c r="D13" s="23"/>
      <c r="E13" s="24"/>
      <c r="F13" s="24"/>
      <c r="G13" s="24"/>
    </row>
    <row r="14" spans="1:7" ht="21" customHeight="1" x14ac:dyDescent="0.3">
      <c r="A14" s="13"/>
      <c r="B14" s="13"/>
      <c r="C14" s="18"/>
      <c r="D14" s="23"/>
      <c r="E14" s="24"/>
      <c r="F14" s="24"/>
      <c r="G14" s="24"/>
    </row>
    <row r="15" spans="1:7" ht="21" customHeight="1" x14ac:dyDescent="0.3">
      <c r="A15" s="13"/>
      <c r="B15" s="13"/>
      <c r="C15" s="18"/>
      <c r="D15" s="23"/>
      <c r="E15" s="24"/>
      <c r="F15" s="24"/>
      <c r="G15" s="24"/>
    </row>
    <row r="16" spans="1:7" ht="21" customHeight="1" thickBot="1" x14ac:dyDescent="0.35">
      <c r="A16" s="14"/>
      <c r="B16" s="14"/>
      <c r="C16" s="19"/>
      <c r="D16" s="26"/>
      <c r="E16" s="27"/>
      <c r="F16" s="27"/>
      <c r="G16" s="27"/>
    </row>
    <row r="17" spans="1:7" ht="26.85" customHeight="1" x14ac:dyDescent="0.3">
      <c r="A17" s="15" t="s">
        <v>11</v>
      </c>
      <c r="B17" s="15"/>
      <c r="C17" s="16"/>
      <c r="D17" s="29"/>
      <c r="E17" s="28"/>
      <c r="F17" s="28"/>
      <c r="G17" s="28"/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pane ySplit="5" topLeftCell="A6" activePane="bottomLeft" state="frozen"/>
      <selection activeCell="G2" sqref="G2"/>
      <selection pane="bottomLeft" activeCell="A2" sqref="A2:G2"/>
    </sheetView>
  </sheetViews>
  <sheetFormatPr defaultColWidth="8.5703125" defaultRowHeight="15" x14ac:dyDescent="0.25"/>
  <cols>
    <col min="1" max="1" width="6.5703125" customWidth="1"/>
    <col min="2" max="2" width="36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12</v>
      </c>
      <c r="B3" s="99"/>
      <c r="C3" s="99"/>
      <c r="D3" s="99"/>
      <c r="E3" s="99"/>
      <c r="F3" s="99"/>
      <c r="G3" s="100"/>
    </row>
    <row r="4" spans="1:7" ht="25.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5.450000000000003" customHeight="1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ht="21" customHeight="1" x14ac:dyDescent="0.3">
      <c r="A6" s="18"/>
      <c r="B6" s="30"/>
      <c r="C6" s="58"/>
      <c r="D6" s="60"/>
      <c r="E6" s="61"/>
      <c r="F6" s="61"/>
      <c r="G6" s="61"/>
    </row>
    <row r="7" spans="1:7" ht="21" customHeight="1" x14ac:dyDescent="0.3">
      <c r="A7" s="18"/>
      <c r="B7" s="30"/>
      <c r="C7" s="58"/>
      <c r="D7" s="60"/>
      <c r="E7" s="61"/>
      <c r="F7" s="61"/>
      <c r="G7" s="61"/>
    </row>
    <row r="8" spans="1:7" ht="21" customHeight="1" x14ac:dyDescent="0.3">
      <c r="A8" s="13"/>
      <c r="B8" s="33"/>
      <c r="C8" s="58"/>
      <c r="D8" s="60"/>
      <c r="E8" s="61"/>
      <c r="F8" s="61"/>
      <c r="G8" s="61"/>
    </row>
    <row r="9" spans="1:7" ht="21" customHeight="1" x14ac:dyDescent="0.3">
      <c r="A9" s="13"/>
      <c r="B9" s="33"/>
      <c r="C9" s="58"/>
      <c r="D9" s="60"/>
      <c r="E9" s="61"/>
      <c r="F9" s="61"/>
      <c r="G9" s="61"/>
    </row>
    <row r="10" spans="1:7" ht="21" customHeight="1" x14ac:dyDescent="0.3">
      <c r="A10" s="13"/>
      <c r="B10" s="13"/>
      <c r="C10" s="58"/>
      <c r="D10" s="60"/>
      <c r="E10" s="61"/>
      <c r="F10" s="61"/>
      <c r="G10" s="61"/>
    </row>
    <row r="11" spans="1:7" ht="21" customHeight="1" thickBot="1" x14ac:dyDescent="0.35">
      <c r="A11" s="14"/>
      <c r="B11" s="14"/>
      <c r="C11" s="59"/>
      <c r="D11" s="62"/>
      <c r="E11" s="63"/>
      <c r="F11" s="63"/>
      <c r="G11" s="63"/>
    </row>
    <row r="12" spans="1:7" ht="26.85" customHeight="1" x14ac:dyDescent="0.3">
      <c r="A12" s="15" t="s">
        <v>13</v>
      </c>
      <c r="B12" s="15"/>
      <c r="C12" s="28"/>
      <c r="D12" s="29">
        <f>SUM(D6:D11)</f>
        <v>0</v>
      </c>
      <c r="E12" s="29">
        <f>SUM(E6:E11)</f>
        <v>0</v>
      </c>
      <c r="F12" s="29">
        <f>SUM(F6:F11)</f>
        <v>0</v>
      </c>
      <c r="G12" s="29">
        <f>SUM(G6:G11)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&amp;Ldok. nr. 43286-17 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zoomScaleNormal="100" workbookViewId="0">
      <selection activeCell="A2" sqref="A2:G2"/>
    </sheetView>
  </sheetViews>
  <sheetFormatPr defaultColWidth="8.5703125" defaultRowHeight="15" x14ac:dyDescent="0.25"/>
  <cols>
    <col min="1" max="1" width="6.140625" customWidth="1"/>
    <col min="2" max="2" width="47.5703125" customWidth="1"/>
    <col min="3" max="7" width="15" customWidth="1"/>
    <col min="8" max="8" width="10.5703125" customWidth="1"/>
  </cols>
  <sheetData>
    <row r="1" spans="1:8" ht="15.75" thickBot="1" x14ac:dyDescent="0.3"/>
    <row r="2" spans="1:8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8" ht="31.7" customHeight="1" x14ac:dyDescent="0.25">
      <c r="A3" s="98" t="s">
        <v>4</v>
      </c>
      <c r="B3" s="99"/>
      <c r="C3" s="99"/>
      <c r="D3" s="99"/>
      <c r="E3" s="99"/>
      <c r="F3" s="99"/>
      <c r="G3" s="100"/>
    </row>
    <row r="4" spans="1:8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8" ht="35.25" thickBot="1" x14ac:dyDescent="0.35">
      <c r="A5" s="5" t="s">
        <v>10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8" ht="34.5" x14ac:dyDescent="0.3">
      <c r="A6" s="72">
        <v>1</v>
      </c>
      <c r="B6" s="68" t="s">
        <v>26</v>
      </c>
      <c r="C6" s="22">
        <v>478187</v>
      </c>
      <c r="D6" s="23">
        <v>-177083</v>
      </c>
      <c r="E6" s="24">
        <v>-487427</v>
      </c>
      <c r="F6" s="24">
        <v>-487427</v>
      </c>
      <c r="G6" s="24">
        <v>-487427</v>
      </c>
      <c r="H6" s="56"/>
    </row>
    <row r="7" spans="1:8" ht="22.15" customHeight="1" x14ac:dyDescent="0.3">
      <c r="A7" s="72">
        <v>2</v>
      </c>
      <c r="B7" s="68" t="s">
        <v>27</v>
      </c>
      <c r="C7" s="22">
        <v>964000</v>
      </c>
      <c r="D7" s="23">
        <v>374083</v>
      </c>
      <c r="E7" s="24">
        <v>523932</v>
      </c>
      <c r="F7" s="24">
        <v>523932</v>
      </c>
      <c r="G7" s="24">
        <v>523932</v>
      </c>
      <c r="H7" s="56"/>
    </row>
    <row r="8" spans="1:8" ht="34.5" x14ac:dyDescent="0.3">
      <c r="A8" s="72">
        <v>3</v>
      </c>
      <c r="B8" s="68" t="s">
        <v>28</v>
      </c>
      <c r="C8" s="22">
        <v>-153949</v>
      </c>
      <c r="D8" s="23">
        <v>156920</v>
      </c>
      <c r="E8" s="24">
        <v>156920</v>
      </c>
      <c r="F8" s="24">
        <v>156920</v>
      </c>
      <c r="G8" s="24">
        <v>156920</v>
      </c>
      <c r="H8" s="56"/>
    </row>
    <row r="9" spans="1:8" ht="17.25" x14ac:dyDescent="0.3">
      <c r="A9" s="72">
        <v>4</v>
      </c>
      <c r="B9" s="68" t="s">
        <v>29</v>
      </c>
      <c r="C9" s="22">
        <v>620955</v>
      </c>
      <c r="D9" s="23">
        <v>113087</v>
      </c>
      <c r="E9" s="24">
        <v>168316</v>
      </c>
      <c r="F9" s="24">
        <v>168316</v>
      </c>
      <c r="G9" s="24">
        <v>168316</v>
      </c>
    </row>
    <row r="10" spans="1:8" ht="17.25" x14ac:dyDescent="0.3">
      <c r="A10" s="72">
        <v>5</v>
      </c>
      <c r="B10" s="68" t="s">
        <v>32</v>
      </c>
      <c r="C10" s="22">
        <v>0</v>
      </c>
      <c r="D10" s="23">
        <v>209636</v>
      </c>
      <c r="E10" s="24">
        <v>209636</v>
      </c>
      <c r="F10" s="24">
        <v>209636</v>
      </c>
      <c r="G10" s="24">
        <v>209636</v>
      </c>
    </row>
    <row r="11" spans="1:8" ht="34.5" x14ac:dyDescent="0.3">
      <c r="A11" s="72">
        <v>6</v>
      </c>
      <c r="B11" s="68" t="s">
        <v>40</v>
      </c>
      <c r="C11" s="22">
        <v>18921</v>
      </c>
      <c r="D11" s="23">
        <v>-7012</v>
      </c>
      <c r="E11" s="24">
        <v>-6136</v>
      </c>
      <c r="F11" s="24">
        <v>-6136</v>
      </c>
      <c r="G11" s="24">
        <v>-6136</v>
      </c>
    </row>
    <row r="12" spans="1:8" ht="34.5" x14ac:dyDescent="0.3">
      <c r="A12" s="72">
        <v>7</v>
      </c>
      <c r="B12" s="68" t="s">
        <v>33</v>
      </c>
      <c r="C12" s="22">
        <v>-6913</v>
      </c>
      <c r="D12" s="23">
        <v>-3524</v>
      </c>
      <c r="E12" s="22">
        <v>-3524</v>
      </c>
      <c r="F12" s="22">
        <v>-3524</v>
      </c>
      <c r="G12" s="22">
        <v>-3524</v>
      </c>
    </row>
    <row r="13" spans="1:8" ht="21" customHeight="1" thickBot="1" x14ac:dyDescent="0.35">
      <c r="A13" s="73"/>
      <c r="B13" s="30"/>
      <c r="C13" s="25"/>
      <c r="D13" s="26"/>
      <c r="E13" s="24"/>
      <c r="F13" s="24"/>
      <c r="G13" s="24"/>
    </row>
    <row r="14" spans="1:8" ht="26.85" customHeight="1" x14ac:dyDescent="0.3">
      <c r="A14" s="15" t="s">
        <v>14</v>
      </c>
      <c r="B14" s="15"/>
      <c r="C14" s="28"/>
      <c r="D14" s="29">
        <f>SUM(D6:D13)</f>
        <v>666107</v>
      </c>
      <c r="E14" s="29">
        <f>SUM(E6:E13)</f>
        <v>561717</v>
      </c>
      <c r="F14" s="29">
        <f>SUM(F6:F13)</f>
        <v>561717</v>
      </c>
      <c r="G14" s="29">
        <f>SUM(G6:G13)</f>
        <v>561717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selection activeCell="A2" sqref="A2:G2"/>
    </sheetView>
  </sheetViews>
  <sheetFormatPr defaultColWidth="8.5703125" defaultRowHeight="15" x14ac:dyDescent="0.25"/>
  <cols>
    <col min="1" max="1" width="7.5703125" customWidth="1"/>
    <col min="2" max="2" width="47.42578125" customWidth="1"/>
    <col min="3" max="3" width="13.5703125" customWidth="1"/>
    <col min="4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15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5.25" thickBot="1" x14ac:dyDescent="0.35">
      <c r="A5" s="38" t="s">
        <v>10</v>
      </c>
      <c r="B5" s="37" t="s">
        <v>0</v>
      </c>
      <c r="C5" s="36" t="s">
        <v>24</v>
      </c>
      <c r="D5" s="6" t="s">
        <v>1</v>
      </c>
      <c r="E5" s="6" t="s">
        <v>19</v>
      </c>
      <c r="F5" s="6" t="s">
        <v>20</v>
      </c>
      <c r="G5" s="39" t="s">
        <v>25</v>
      </c>
    </row>
    <row r="6" spans="1:7" ht="17.25" x14ac:dyDescent="0.3">
      <c r="A6" s="74">
        <v>1</v>
      </c>
      <c r="B6" s="69" t="s">
        <v>30</v>
      </c>
      <c r="C6" s="64">
        <v>60000</v>
      </c>
      <c r="D6" s="23">
        <v>-61158</v>
      </c>
      <c r="E6" s="65">
        <v>-122315</v>
      </c>
      <c r="F6" s="65">
        <v>-122315</v>
      </c>
      <c r="G6" s="65">
        <v>-122315</v>
      </c>
    </row>
    <row r="7" spans="1:7" ht="17.25" x14ac:dyDescent="0.3">
      <c r="A7" s="74">
        <v>2</v>
      </c>
      <c r="B7" s="69" t="s">
        <v>31</v>
      </c>
      <c r="C7" s="64">
        <v>1642000</v>
      </c>
      <c r="D7" s="23">
        <v>-1622725</v>
      </c>
      <c r="E7" s="65">
        <v>-1622725</v>
      </c>
      <c r="F7" s="65">
        <v>-1622725</v>
      </c>
      <c r="G7" s="65">
        <v>-1622725</v>
      </c>
    </row>
    <row r="8" spans="1:7" ht="34.5" x14ac:dyDescent="0.3">
      <c r="A8" s="74">
        <v>3</v>
      </c>
      <c r="B8" s="69" t="s">
        <v>34</v>
      </c>
      <c r="C8" s="64">
        <v>300000</v>
      </c>
      <c r="D8" s="23">
        <v>-306391</v>
      </c>
      <c r="E8" s="65">
        <v>-306391</v>
      </c>
      <c r="F8" s="65">
        <v>-306391</v>
      </c>
      <c r="G8" s="65">
        <v>-306391</v>
      </c>
    </row>
    <row r="9" spans="1:7" ht="17.25" x14ac:dyDescent="0.3">
      <c r="A9" s="74">
        <v>4</v>
      </c>
      <c r="B9" s="69" t="s">
        <v>38</v>
      </c>
      <c r="C9" s="64">
        <v>4000000</v>
      </c>
      <c r="D9" s="23">
        <v>0</v>
      </c>
      <c r="E9" s="65">
        <v>713510</v>
      </c>
      <c r="F9" s="65">
        <v>1325090</v>
      </c>
      <c r="G9" s="65">
        <v>1325090</v>
      </c>
    </row>
    <row r="10" spans="1:7" ht="17.25" x14ac:dyDescent="0.3">
      <c r="A10" s="74">
        <v>5</v>
      </c>
      <c r="B10" s="70" t="s">
        <v>39</v>
      </c>
      <c r="C10" s="64">
        <v>400000</v>
      </c>
      <c r="D10" s="23">
        <v>0</v>
      </c>
      <c r="E10" s="65">
        <v>-203859</v>
      </c>
      <c r="F10" s="65">
        <v>-203859</v>
      </c>
      <c r="G10" s="65">
        <v>-203859</v>
      </c>
    </row>
    <row r="11" spans="1:7" ht="17.25" x14ac:dyDescent="0.3">
      <c r="A11" s="74">
        <v>6</v>
      </c>
      <c r="B11" s="71" t="s">
        <v>37</v>
      </c>
      <c r="C11" s="66">
        <v>154000</v>
      </c>
      <c r="D11" s="23">
        <v>-76447</v>
      </c>
      <c r="E11" s="66">
        <v>-76447</v>
      </c>
      <c r="F11" s="66">
        <v>-76447</v>
      </c>
      <c r="G11" s="66">
        <v>-76447</v>
      </c>
    </row>
    <row r="12" spans="1:7" ht="34.5" x14ac:dyDescent="0.3">
      <c r="A12" s="75">
        <v>7</v>
      </c>
      <c r="B12" s="71" t="s">
        <v>46</v>
      </c>
      <c r="C12" s="66">
        <v>0</v>
      </c>
      <c r="D12" s="23"/>
      <c r="E12" s="66">
        <v>7238974</v>
      </c>
      <c r="F12" s="66">
        <v>7238974</v>
      </c>
      <c r="G12" s="66">
        <v>7238974</v>
      </c>
    </row>
    <row r="13" spans="1:7" ht="34.5" x14ac:dyDescent="0.3">
      <c r="A13" s="75">
        <v>7</v>
      </c>
      <c r="B13" s="71" t="s">
        <v>47</v>
      </c>
      <c r="C13" s="66">
        <v>0</v>
      </c>
      <c r="D13" s="23"/>
      <c r="E13" s="66">
        <v>-7224799</v>
      </c>
      <c r="F13" s="66">
        <v>-7224799</v>
      </c>
      <c r="G13" s="66">
        <v>-7224799</v>
      </c>
    </row>
    <row r="14" spans="1:7" ht="34.5" x14ac:dyDescent="0.3">
      <c r="A14" s="75">
        <v>8</v>
      </c>
      <c r="B14" s="71" t="s">
        <v>48</v>
      </c>
      <c r="C14" s="66">
        <v>0</v>
      </c>
      <c r="D14" s="23"/>
      <c r="E14" s="66">
        <v>7312508</v>
      </c>
      <c r="F14" s="66">
        <v>7312508</v>
      </c>
      <c r="G14" s="66">
        <v>7312508</v>
      </c>
    </row>
    <row r="15" spans="1:7" ht="34.5" x14ac:dyDescent="0.3">
      <c r="A15" s="75">
        <v>8</v>
      </c>
      <c r="B15" s="71" t="s">
        <v>49</v>
      </c>
      <c r="C15" s="66">
        <v>0</v>
      </c>
      <c r="D15" s="23"/>
      <c r="E15" s="66">
        <v>-7298188</v>
      </c>
      <c r="F15" s="66">
        <v>-7298188</v>
      </c>
      <c r="G15" s="66">
        <v>-7298188</v>
      </c>
    </row>
    <row r="16" spans="1:7" ht="34.5" x14ac:dyDescent="0.3">
      <c r="A16" s="75">
        <v>9</v>
      </c>
      <c r="B16" s="83" t="s">
        <v>50</v>
      </c>
      <c r="C16" s="66">
        <v>0</v>
      </c>
      <c r="D16" s="23">
        <v>21399</v>
      </c>
      <c r="E16" s="66">
        <v>21399</v>
      </c>
      <c r="F16" s="66">
        <v>21399</v>
      </c>
      <c r="G16" s="66">
        <v>21399</v>
      </c>
    </row>
    <row r="17" spans="1:7" ht="51.75" x14ac:dyDescent="0.3">
      <c r="A17" s="72">
        <v>10</v>
      </c>
      <c r="B17" s="68" t="s">
        <v>36</v>
      </c>
      <c r="C17" s="22">
        <v>0</v>
      </c>
      <c r="D17" s="23">
        <v>5096500</v>
      </c>
      <c r="E17" s="24">
        <v>7644750</v>
      </c>
      <c r="F17" s="24">
        <v>7644750</v>
      </c>
      <c r="G17" s="24">
        <v>7644750</v>
      </c>
    </row>
    <row r="18" spans="1:7" ht="51.75" x14ac:dyDescent="0.3">
      <c r="A18" s="72">
        <v>11</v>
      </c>
      <c r="B18" s="68" t="s">
        <v>35</v>
      </c>
      <c r="C18" s="22">
        <v>0</v>
      </c>
      <c r="D18" s="23">
        <v>1223161</v>
      </c>
      <c r="E18" s="24">
        <v>1223161</v>
      </c>
      <c r="F18" s="24">
        <v>1223161</v>
      </c>
      <c r="G18" s="24">
        <v>1223161</v>
      </c>
    </row>
    <row r="19" spans="1:7" ht="18" thickBot="1" x14ac:dyDescent="0.35">
      <c r="A19" s="75"/>
      <c r="B19" s="71"/>
      <c r="C19" s="66"/>
      <c r="D19" s="23"/>
      <c r="E19" s="66"/>
      <c r="F19" s="66"/>
      <c r="G19" s="66"/>
    </row>
    <row r="20" spans="1:7" ht="26.85" customHeight="1" x14ac:dyDescent="0.3">
      <c r="A20" s="15" t="s">
        <v>16</v>
      </c>
      <c r="B20" s="35"/>
      <c r="C20" s="57"/>
      <c r="D20" s="29">
        <f>SUM(D6:D18)</f>
        <v>4274339</v>
      </c>
      <c r="E20" s="29">
        <f t="shared" ref="E20:G20" si="0">SUM(E6:E18)</f>
        <v>7299578</v>
      </c>
      <c r="F20" s="29">
        <f t="shared" si="0"/>
        <v>7911158</v>
      </c>
      <c r="G20" s="29">
        <f t="shared" si="0"/>
        <v>7911158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pane ySplit="5" topLeftCell="A6" activePane="bottomLeft" state="frozen"/>
      <selection activeCell="G2" sqref="G2"/>
      <selection pane="bottomLeft" activeCell="A2" sqref="A2:G2"/>
    </sheetView>
  </sheetViews>
  <sheetFormatPr defaultColWidth="8.5703125" defaultRowHeight="15" x14ac:dyDescent="0.25"/>
  <cols>
    <col min="1" max="1" width="14.42578125" bestFit="1" customWidth="1"/>
    <col min="2" max="2" width="38.42578125" customWidth="1"/>
    <col min="3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6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3"/>
      <c r="B4" s="4"/>
      <c r="C4" s="4"/>
      <c r="D4" s="95" t="s">
        <v>23</v>
      </c>
      <c r="E4" s="96"/>
      <c r="F4" s="96"/>
      <c r="G4" s="97"/>
    </row>
    <row r="5" spans="1:7" ht="34.700000000000003" customHeight="1" thickBot="1" x14ac:dyDescent="0.35">
      <c r="A5" s="5" t="s">
        <v>10</v>
      </c>
      <c r="B5" s="5" t="s">
        <v>0</v>
      </c>
      <c r="C5" s="82" t="s">
        <v>24</v>
      </c>
      <c r="D5" s="82" t="s">
        <v>1</v>
      </c>
      <c r="E5" s="82" t="s">
        <v>19</v>
      </c>
      <c r="F5" s="82" t="s">
        <v>20</v>
      </c>
      <c r="G5" s="82" t="s">
        <v>25</v>
      </c>
    </row>
    <row r="6" spans="1:7" ht="17.25" x14ac:dyDescent="0.3">
      <c r="A6" s="12"/>
      <c r="B6" s="81"/>
      <c r="C6" s="65"/>
      <c r="D6" s="23"/>
      <c r="E6" s="65"/>
      <c r="F6" s="65"/>
      <c r="G6" s="65"/>
    </row>
    <row r="7" spans="1:7" s="47" customFormat="1" ht="21" customHeight="1" x14ac:dyDescent="0.3">
      <c r="A7" s="13"/>
      <c r="B7" s="44"/>
      <c r="C7" s="65"/>
      <c r="D7" s="23"/>
      <c r="E7" s="65"/>
      <c r="F7" s="65"/>
      <c r="G7" s="65"/>
    </row>
    <row r="8" spans="1:7" s="47" customFormat="1" ht="21" customHeight="1" x14ac:dyDescent="0.3">
      <c r="A8" s="13"/>
      <c r="B8" s="44"/>
      <c r="C8" s="65"/>
      <c r="D8" s="23"/>
      <c r="E8" s="65"/>
      <c r="F8" s="65"/>
      <c r="G8" s="65"/>
    </row>
    <row r="9" spans="1:7" s="47" customFormat="1" ht="21" customHeight="1" x14ac:dyDescent="0.3">
      <c r="A9" s="13"/>
      <c r="B9" s="44"/>
      <c r="C9" s="65"/>
      <c r="D9" s="23"/>
      <c r="E9" s="65"/>
      <c r="F9" s="65"/>
      <c r="G9" s="65"/>
    </row>
    <row r="10" spans="1:7" s="47" customFormat="1" ht="21" customHeight="1" x14ac:dyDescent="0.3">
      <c r="A10" s="13"/>
      <c r="B10" s="44"/>
      <c r="C10" s="65"/>
      <c r="D10" s="23"/>
      <c r="E10" s="65"/>
      <c r="F10" s="65"/>
      <c r="G10" s="65"/>
    </row>
    <row r="11" spans="1:7" s="47" customFormat="1" ht="21" customHeight="1" x14ac:dyDescent="0.3">
      <c r="A11" s="13"/>
      <c r="B11" s="44"/>
      <c r="C11" s="65"/>
      <c r="D11" s="23"/>
      <c r="E11" s="65"/>
      <c r="F11" s="65"/>
      <c r="G11" s="65"/>
    </row>
    <row r="12" spans="1:7" s="47" customFormat="1" ht="21" customHeight="1" thickBot="1" x14ac:dyDescent="0.35">
      <c r="A12" s="14"/>
      <c r="B12" s="31"/>
      <c r="C12" s="65"/>
      <c r="D12" s="23"/>
      <c r="E12" s="65"/>
      <c r="F12" s="65"/>
      <c r="G12" s="65"/>
    </row>
    <row r="13" spans="1:7" ht="26.85" customHeight="1" x14ac:dyDescent="0.3">
      <c r="A13" s="15" t="s">
        <v>17</v>
      </c>
      <c r="B13" s="15"/>
      <c r="C13" s="53"/>
      <c r="D13" s="54"/>
      <c r="E13" s="54"/>
      <c r="F13" s="54"/>
      <c r="G13" s="54"/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pane ySplit="5" topLeftCell="A6" activePane="bottomLeft" state="frozen"/>
      <selection activeCell="G2" sqref="G2"/>
      <selection pane="bottomLeft" activeCell="A2" sqref="A2:G2"/>
    </sheetView>
  </sheetViews>
  <sheetFormatPr defaultColWidth="8.5703125" defaultRowHeight="15" x14ac:dyDescent="0.25"/>
  <cols>
    <col min="1" max="1" width="7" style="76" customWidth="1"/>
    <col min="2" max="2" width="49.5703125" customWidth="1"/>
    <col min="3" max="3" width="14.28515625" customWidth="1"/>
    <col min="4" max="7" width="15" customWidth="1"/>
  </cols>
  <sheetData>
    <row r="1" spans="1:7" ht="15.75" thickBot="1" x14ac:dyDescent="0.3"/>
    <row r="2" spans="1:7" ht="38.65" customHeight="1" thickBot="1" x14ac:dyDescent="0.3">
      <c r="A2" s="92" t="s">
        <v>18</v>
      </c>
      <c r="B2" s="93"/>
      <c r="C2" s="93"/>
      <c r="D2" s="93"/>
      <c r="E2" s="93"/>
      <c r="F2" s="93"/>
      <c r="G2" s="94"/>
    </row>
    <row r="3" spans="1:7" ht="31.7" customHeight="1" x14ac:dyDescent="0.25">
      <c r="A3" s="98" t="s">
        <v>22</v>
      </c>
      <c r="B3" s="99"/>
      <c r="C3" s="99"/>
      <c r="D3" s="99"/>
      <c r="E3" s="99"/>
      <c r="F3" s="99"/>
      <c r="G3" s="100"/>
    </row>
    <row r="4" spans="1:7" ht="24.95" customHeight="1" thickBot="1" x14ac:dyDescent="0.3">
      <c r="A4" s="77"/>
      <c r="B4" s="4"/>
      <c r="C4" s="4"/>
      <c r="D4" s="95" t="s">
        <v>23</v>
      </c>
      <c r="E4" s="96"/>
      <c r="F4" s="96"/>
      <c r="G4" s="97"/>
    </row>
    <row r="5" spans="1:7" ht="34.700000000000003" customHeight="1" thickBot="1" x14ac:dyDescent="0.35">
      <c r="A5" s="80" t="s">
        <v>45</v>
      </c>
      <c r="B5" s="5" t="s">
        <v>0</v>
      </c>
      <c r="C5" s="6" t="s">
        <v>24</v>
      </c>
      <c r="D5" s="6" t="s">
        <v>1</v>
      </c>
      <c r="E5" s="6" t="s">
        <v>19</v>
      </c>
      <c r="F5" s="6" t="s">
        <v>20</v>
      </c>
      <c r="G5" s="6" t="s">
        <v>25</v>
      </c>
    </row>
    <row r="6" spans="1:7" s="47" customFormat="1" ht="34.5" x14ac:dyDescent="0.3">
      <c r="A6" s="72">
        <v>1</v>
      </c>
      <c r="B6" s="44" t="s">
        <v>41</v>
      </c>
      <c r="C6" s="46"/>
      <c r="D6" s="42">
        <v>-438000</v>
      </c>
      <c r="E6" s="43">
        <v>-438000</v>
      </c>
      <c r="F6" s="43">
        <v>-438000</v>
      </c>
      <c r="G6" s="43">
        <v>-438000</v>
      </c>
    </row>
    <row r="7" spans="1:7" s="47" customFormat="1" ht="34.5" x14ac:dyDescent="0.3">
      <c r="A7" s="72">
        <v>2</v>
      </c>
      <c r="B7" s="44" t="s">
        <v>42</v>
      </c>
      <c r="C7" s="46"/>
      <c r="D7" s="42">
        <v>-15648</v>
      </c>
      <c r="E7" s="43">
        <v>-15648</v>
      </c>
      <c r="F7" s="43">
        <v>-15648</v>
      </c>
      <c r="G7" s="43">
        <v>-15648</v>
      </c>
    </row>
    <row r="8" spans="1:7" s="47" customFormat="1" ht="34.5" x14ac:dyDescent="0.3">
      <c r="A8" s="72">
        <v>3</v>
      </c>
      <c r="B8" s="44" t="s">
        <v>43</v>
      </c>
      <c r="C8" s="46"/>
      <c r="D8" s="42">
        <v>-7235</v>
      </c>
      <c r="E8" s="43">
        <v>-7235</v>
      </c>
      <c r="F8" s="43">
        <v>-7235</v>
      </c>
      <c r="G8" s="43">
        <v>-7235</v>
      </c>
    </row>
    <row r="9" spans="1:7" s="47" customFormat="1" ht="34.5" x14ac:dyDescent="0.3">
      <c r="A9" s="72">
        <v>4</v>
      </c>
      <c r="B9" s="44" t="s">
        <v>44</v>
      </c>
      <c r="C9" s="46"/>
      <c r="D9" s="42">
        <v>24710</v>
      </c>
      <c r="E9" s="43">
        <v>24710</v>
      </c>
      <c r="F9" s="43">
        <v>24710</v>
      </c>
      <c r="G9" s="43">
        <v>24710</v>
      </c>
    </row>
    <row r="10" spans="1:7" s="47" customFormat="1" ht="21" customHeight="1" x14ac:dyDescent="0.3">
      <c r="A10" s="78"/>
      <c r="B10" s="44"/>
      <c r="C10" s="46"/>
      <c r="D10" s="48"/>
      <c r="E10" s="49"/>
      <c r="F10" s="49"/>
      <c r="G10" s="49"/>
    </row>
    <row r="11" spans="1:7" s="47" customFormat="1" ht="21" customHeight="1" x14ac:dyDescent="0.3">
      <c r="A11" s="72"/>
      <c r="B11" s="44"/>
      <c r="C11" s="46"/>
      <c r="D11" s="48"/>
      <c r="E11" s="49"/>
      <c r="F11" s="49"/>
      <c r="G11" s="49"/>
    </row>
    <row r="12" spans="1:7" s="47" customFormat="1" ht="21" customHeight="1" thickBot="1" x14ac:dyDescent="0.35">
      <c r="A12" s="73"/>
      <c r="B12" s="31"/>
      <c r="C12" s="50"/>
      <c r="D12" s="51"/>
      <c r="E12" s="52"/>
      <c r="F12" s="52"/>
      <c r="G12" s="52"/>
    </row>
    <row r="13" spans="1:7" ht="26.85" customHeight="1" x14ac:dyDescent="0.3">
      <c r="A13" s="79" t="s">
        <v>17</v>
      </c>
      <c r="B13" s="15"/>
      <c r="C13" s="28"/>
      <c r="D13" s="29">
        <f>SUM(D6:D12)</f>
        <v>-436173</v>
      </c>
      <c r="E13" s="28">
        <f>SUM(E6:E12)</f>
        <v>-436173</v>
      </c>
      <c r="F13" s="28">
        <f t="shared" ref="F13:G13" si="0">SUM(F6:F12)</f>
        <v>-436173</v>
      </c>
      <c r="G13" s="28">
        <f t="shared" si="0"/>
        <v>-436173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43286-17 &amp;Csag. nr. 17-55&amp;R&amp;P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2017-06-13T12:15:00+00:00</MeetingStartDate>
    <EnclosureFileNumber xmlns="d08b57ff-b9b7-4581-975d-98f87b579a51">43286/17</EnclosureFileNumber>
    <AgendaId xmlns="d08b57ff-b9b7-4581-975d-98f87b579a51">6970</AgendaId>
    <AccessLevel xmlns="d08b57ff-b9b7-4581-975d-98f87b579a51">1</AccessLevel>
    <EnclosureType xmlns="d08b57ff-b9b7-4581-975d-98f87b579a51">Enclosure</EnclosureType>
    <CommitteeName xmlns="d08b57ff-b9b7-4581-975d-98f87b579a51">Fælles-MED Social og Sundhed</CommitteeName>
    <FusionId xmlns="d08b57ff-b9b7-4581-975d-98f87b579a51">2463157</FusionId>
    <AgendaAccessLevelName xmlns="d08b57ff-b9b7-4581-975d-98f87b579a51">Åben</AgendaAccessLevelName>
    <UNC xmlns="d08b57ff-b9b7-4581-975d-98f87b579a51">2230189</UNC>
    <MeetingTitle xmlns="d08b57ff-b9b7-4581-975d-98f87b579a51">13-06-2017</MeetingTitle>
    <MeetingDateAndTime xmlns="d08b57ff-b9b7-4581-975d-98f87b579a51">13-06-2017 fra 14:15 - 16:15</MeetingDateAndTime>
    <MeetingEndDate xmlns="d08b57ff-b9b7-4581-975d-98f87b579a51">2017-06-13T14:15:00+00:00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F05B26-E88F-440B-8B63-CA05007AD46C}"/>
</file>

<file path=customXml/itemProps2.xml><?xml version="1.0" encoding="utf-8"?>
<ds:datastoreItem xmlns:ds="http://schemas.openxmlformats.org/officeDocument/2006/customXml" ds:itemID="{CDCEB6EB-5CB6-4533-BE94-A69393594DE4}"/>
</file>

<file path=customXml/itemProps3.xml><?xml version="1.0" encoding="utf-8"?>
<ds:datastoreItem xmlns:ds="http://schemas.openxmlformats.org/officeDocument/2006/customXml" ds:itemID="{9D41DAB9-5551-4ABF-BFF0-6BB46F0D8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Demografi ændr. 914</vt:lpstr>
      <vt:lpstr>Ændr. i forudsætn. 910</vt:lpstr>
      <vt:lpstr>Lovændringer 908</vt:lpstr>
      <vt:lpstr>Tidl. politiske beslutn. 906</vt:lpstr>
      <vt:lpstr>Øvrige ændringer 907</vt:lpstr>
      <vt:lpstr>Flytning mellem udvalg 909</vt:lpstr>
      <vt:lpstr>Ark1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-13-06-2017 - Bilag 746.01 Budgettilretninger 2018 - 2021 - Udvalget for Social og Sundhed</dc:title>
  <dc:creator>Flemming Karlsen</dc:creator>
  <cp:lastModifiedBy>Inga Schmidt</cp:lastModifiedBy>
  <cp:lastPrinted>2017-06-14T08:58:08Z</cp:lastPrinted>
  <dcterms:created xsi:type="dcterms:W3CDTF">2014-01-22T10:50:38Z</dcterms:created>
  <dcterms:modified xsi:type="dcterms:W3CDTF">2017-06-14T09:00:22Z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